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án Róbert\OneDrive\Pentachem\04 Reagron\02 Marketing\02 Info anyag\2020\"/>
    </mc:Choice>
  </mc:AlternateContent>
  <xr:revisionPtr revIDLastSave="43" documentId="8_{7B5F1704-A575-4D1E-A1C8-C1CF7127B70C}" xr6:coauthVersionLast="45" xr6:coauthVersionMax="45" xr10:uidLastSave="{B478F6B5-7629-4E4B-A599-EF0AFA2CF756}"/>
  <bookViews>
    <workbookView xWindow="7200" yWindow="975" windowWidth="21600" windowHeight="11325" xr2:uid="{00000000-000D-0000-FFFF-FFFF00000000}"/>
  </bookViews>
  <sheets>
    <sheet name="Rovarcsapda rendel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H21" i="1"/>
  <c r="F21" i="1"/>
  <c r="J10" i="1"/>
  <c r="J11" i="1"/>
  <c r="J12" i="1"/>
  <c r="J13" i="1"/>
  <c r="J14" i="1"/>
  <c r="J15" i="1"/>
  <c r="J16" i="1"/>
  <c r="J17" i="1"/>
  <c r="J18" i="1"/>
  <c r="J19" i="1"/>
  <c r="J9" i="1"/>
  <c r="J20" i="1" l="1"/>
  <c r="J21" i="1" s="1"/>
</calcChain>
</file>

<file path=xl/sharedStrings.xml><?xml version="1.0" encoding="utf-8"?>
<sst xmlns="http://schemas.openxmlformats.org/spreadsheetml/2006/main" count="97" uniqueCount="61">
  <si>
    <t>Szállító: PENTACHEM Kft.</t>
  </si>
  <si>
    <t>Levél: 1601. Budapest, Pf. 96.</t>
  </si>
  <si>
    <t>www.reagron.hu</t>
  </si>
  <si>
    <t>Fax: +36 1306 6615</t>
  </si>
  <si>
    <t>email: rendeles@reagron.hu</t>
  </si>
  <si>
    <t>Megrendelő:</t>
  </si>
  <si>
    <t>Cím:</t>
  </si>
  <si>
    <t>Megrendelt darabszám</t>
  </si>
  <si>
    <t>Kód</t>
  </si>
  <si>
    <t>Kártevő megnevezése</t>
  </si>
  <si>
    <t>Növénykultura</t>
  </si>
  <si>
    <t>Alapcsapda*</t>
  </si>
  <si>
    <t>Két rajzásos csapda**</t>
  </si>
  <si>
    <t>Teljes szezonos csapda***</t>
  </si>
  <si>
    <t>Egy készlet ára (bruttó):</t>
  </si>
  <si>
    <t>Almamoly                                        (Cydia pomonella)</t>
  </si>
  <si>
    <t>alma, körte, birs, dió, mandula</t>
  </si>
  <si>
    <t>Almailonca                                      (Adoxophyes orana)</t>
  </si>
  <si>
    <t>alma, körte, birs, őszibarack</t>
  </si>
  <si>
    <t>Almalevél aknázómoly                      (Lithocolletis blancardella</t>
  </si>
  <si>
    <t>alma, körte, birs</t>
  </si>
  <si>
    <t>Barackmoly                                     (Anarsia lineatella)</t>
  </si>
  <si>
    <t>kajszibarack, őszibarack, nektarin, mandula</t>
  </si>
  <si>
    <t>Keleti gyümölcsmoly                        (Grapholita molesta)</t>
  </si>
  <si>
    <t>almafélék, szilvafélék, barackfélék, dió, mandula</t>
  </si>
  <si>
    <t>Szilvamoly                                       (Grapholita funebrana)</t>
  </si>
  <si>
    <t>szilva, ringló</t>
  </si>
  <si>
    <t>Kéregmoly                                       (Enarmonia formosana)</t>
  </si>
  <si>
    <t>barackfélék, cseresznye, meggy, mandula</t>
  </si>
  <si>
    <t>Tarka szölőmoly                              (Lobesia botrana)</t>
  </si>
  <si>
    <t>szőlő</t>
  </si>
  <si>
    <t>* 1 db tető, 1 db ragasztós alj, 1db diszpenzer;      ** 1 db tető, 2 db ragasztós lap, 2 db diszpenzer;     *** 1 db tető, 3 db ragasztós lap, 3 db diszpenzer</t>
  </si>
  <si>
    <t>aláírás</t>
  </si>
  <si>
    <t>email:</t>
  </si>
  <si>
    <t>Tel/Fax:</t>
  </si>
  <si>
    <t>db</t>
  </si>
  <si>
    <t>Szállítási cím:</t>
  </si>
  <si>
    <t>Összesen:</t>
  </si>
  <si>
    <t>Rendelés értéke</t>
  </si>
  <si>
    <t>Adószám:</t>
  </si>
  <si>
    <t>Tel:+36 209 468 922, +36-209 876 555</t>
  </si>
  <si>
    <t>CYPOM</t>
  </si>
  <si>
    <t>ADOR</t>
  </si>
  <si>
    <t>LIBLA</t>
  </si>
  <si>
    <t>ALIN</t>
  </si>
  <si>
    <t>GRAMO</t>
  </si>
  <si>
    <t>GRAFU</t>
  </si>
  <si>
    <t>EFOR</t>
  </si>
  <si>
    <t>LOBO</t>
  </si>
  <si>
    <t>AMBI</t>
  </si>
  <si>
    <t>CYPYR</t>
  </si>
  <si>
    <t>körte, alma</t>
  </si>
  <si>
    <t>Szállítási költség****</t>
  </si>
  <si>
    <t>RHAC</t>
  </si>
  <si>
    <r>
      <t xml:space="preserve">Cseresznyelegyek                        </t>
    </r>
    <r>
      <rPr>
        <b/>
        <sz val="9"/>
        <rFont val="Arial"/>
        <family val="2"/>
        <charset val="238"/>
      </rPr>
      <t>(Rhagoletis cerasi, R cingulata)</t>
    </r>
  </si>
  <si>
    <t>cseresznye, meggy</t>
  </si>
  <si>
    <t>Körtemoly
(Cydia pyrivora)</t>
  </si>
  <si>
    <t>Nyerges szölőmoly
(Eupoecilia ambiguella)</t>
  </si>
  <si>
    <t>2020. ………………………. hó  ……….. nap</t>
  </si>
  <si>
    <t>REAGRON FEROMONOS ROVARCSAPDA MEGRENDELŐ 2020</t>
  </si>
  <si>
    <t>****Bruttó árak! A szállítási és utánvét költség 45 000 Ft rendelési érték felett ingyenes, alatta 2 540 Ft csomagonként.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</si>
</sst>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#&quot; Ft / db&quot;"/>
  </numFmts>
  <fonts count="7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/>
    </xf>
    <xf numFmtId="0" fontId="0" fillId="2" borderId="15" xfId="0" applyFill="1" applyBorder="1"/>
    <xf numFmtId="0" fontId="0" fillId="2" borderId="0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0" fillId="2" borderId="2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vertical="center" wrapText="1"/>
    </xf>
    <xf numFmtId="0" fontId="0" fillId="0" borderId="30" xfId="0" applyBorder="1" applyAlignment="1" applyProtection="1">
      <alignment horizontal="right" vertical="center"/>
      <protection locked="0"/>
    </xf>
    <xf numFmtId="0" fontId="0" fillId="2" borderId="36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4" fillId="2" borderId="36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</xf>
    <xf numFmtId="164" fontId="5" fillId="2" borderId="22" xfId="0" applyNumberFormat="1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2" borderId="33" xfId="0" applyNumberFormat="1" applyFill="1" applyBorder="1" applyAlignment="1">
      <alignment horizontal="right" vertical="center"/>
    </xf>
    <xf numFmtId="164" fontId="0" fillId="2" borderId="34" xfId="0" applyNumberFormat="1" applyFill="1" applyBorder="1" applyAlignment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24" xfId="0" applyNumberFormat="1" applyFont="1" applyFill="1" applyBorder="1" applyAlignment="1" applyProtection="1">
      <alignment horizontal="right" vertic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" fillId="2" borderId="15" xfId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agron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="90" zoomScaleNormal="90" workbookViewId="0">
      <selection activeCell="H12" sqref="H12"/>
    </sheetView>
  </sheetViews>
  <sheetFormatPr defaultRowHeight="12.75" x14ac:dyDescent="0.2"/>
  <cols>
    <col min="1" max="1" width="12.5703125" style="1" customWidth="1"/>
    <col min="2" max="2" width="28" style="2" customWidth="1"/>
    <col min="3" max="3" width="26.140625" style="3" customWidth="1"/>
    <col min="4" max="4" width="13.28515625" customWidth="1"/>
    <col min="5" max="5" width="3.140625" customWidth="1"/>
    <col min="6" max="6" width="12.85546875" customWidth="1"/>
    <col min="7" max="7" width="5.5703125" customWidth="1"/>
    <col min="8" max="8" width="16.42578125" customWidth="1"/>
    <col min="9" max="9" width="3" customWidth="1"/>
    <col min="10" max="10" width="10.7109375" customWidth="1"/>
    <col min="11" max="11" width="4" customWidth="1"/>
  </cols>
  <sheetData>
    <row r="1" spans="1:11" ht="15" customHeight="1" x14ac:dyDescent="0.2">
      <c r="A1" s="94" t="s">
        <v>0</v>
      </c>
      <c r="B1" s="95"/>
      <c r="C1" s="68" t="s">
        <v>40</v>
      </c>
      <c r="D1" s="68"/>
      <c r="E1" s="27"/>
      <c r="F1" s="16"/>
      <c r="G1" s="16"/>
      <c r="H1" s="84" t="s">
        <v>2</v>
      </c>
      <c r="I1" s="84"/>
      <c r="J1" s="85"/>
      <c r="K1" s="86"/>
    </row>
    <row r="2" spans="1:11" ht="18.75" customHeight="1" x14ac:dyDescent="0.2">
      <c r="A2" s="69" t="s">
        <v>1</v>
      </c>
      <c r="B2" s="70"/>
      <c r="C2" s="71" t="s">
        <v>3</v>
      </c>
      <c r="D2" s="71"/>
      <c r="E2" s="9"/>
      <c r="F2" s="17"/>
      <c r="G2" s="17"/>
      <c r="H2" s="87" t="s">
        <v>4</v>
      </c>
      <c r="I2" s="87"/>
      <c r="J2" s="87"/>
      <c r="K2" s="88"/>
    </row>
    <row r="3" spans="1:11" s="4" customFormat="1" ht="19.5" customHeight="1" x14ac:dyDescent="0.2">
      <c r="A3" s="72" t="s">
        <v>59</v>
      </c>
      <c r="B3" s="73"/>
      <c r="C3" s="73"/>
      <c r="D3" s="73"/>
      <c r="E3" s="73"/>
      <c r="F3" s="73"/>
      <c r="G3" s="73"/>
      <c r="H3" s="74"/>
      <c r="I3" s="74"/>
      <c r="J3" s="74"/>
      <c r="K3" s="41"/>
    </row>
    <row r="4" spans="1:11" ht="25.5" customHeight="1" x14ac:dyDescent="0.2">
      <c r="A4" s="38" t="s">
        <v>5</v>
      </c>
      <c r="B4" s="45"/>
      <c r="C4" s="46"/>
      <c r="D4" s="39" t="s">
        <v>39</v>
      </c>
      <c r="E4" s="45"/>
      <c r="F4" s="46"/>
      <c r="G4" s="39" t="s">
        <v>33</v>
      </c>
      <c r="H4" s="45"/>
      <c r="I4" s="45"/>
      <c r="J4" s="45"/>
      <c r="K4" s="47"/>
    </row>
    <row r="5" spans="1:11" ht="22.7" customHeight="1" x14ac:dyDescent="0.2">
      <c r="A5" s="37" t="s">
        <v>6</v>
      </c>
      <c r="B5" s="45"/>
      <c r="C5" s="46"/>
      <c r="D5" s="39" t="s">
        <v>34</v>
      </c>
      <c r="E5" s="45"/>
      <c r="F5" s="45"/>
      <c r="G5" s="45"/>
      <c r="H5" s="48"/>
      <c r="I5" s="48"/>
      <c r="J5" s="48"/>
      <c r="K5" s="49"/>
    </row>
    <row r="6" spans="1:11" ht="23.25" customHeight="1" x14ac:dyDescent="0.2">
      <c r="A6" s="37" t="s">
        <v>36</v>
      </c>
      <c r="B6" s="45"/>
      <c r="C6" s="46"/>
      <c r="D6" s="54" t="s">
        <v>7</v>
      </c>
      <c r="E6" s="55"/>
      <c r="F6" s="55"/>
      <c r="G6" s="55"/>
      <c r="H6" s="55"/>
      <c r="I6" s="56"/>
      <c r="J6" s="57" t="s">
        <v>38</v>
      </c>
      <c r="K6" s="58"/>
    </row>
    <row r="7" spans="1:11" s="5" customFormat="1" ht="28.5" customHeight="1" x14ac:dyDescent="0.2">
      <c r="A7" s="18" t="s">
        <v>8</v>
      </c>
      <c r="B7" s="10" t="s">
        <v>9</v>
      </c>
      <c r="C7" s="10" t="s">
        <v>10</v>
      </c>
      <c r="D7" s="52" t="s">
        <v>11</v>
      </c>
      <c r="E7" s="61"/>
      <c r="F7" s="52" t="s">
        <v>12</v>
      </c>
      <c r="G7" s="61"/>
      <c r="H7" s="52" t="s">
        <v>13</v>
      </c>
      <c r="I7" s="53"/>
      <c r="J7" s="59"/>
      <c r="K7" s="60"/>
    </row>
    <row r="8" spans="1:11" s="4" customFormat="1" ht="22.7" customHeight="1" x14ac:dyDescent="0.2">
      <c r="A8" s="89" t="s">
        <v>14</v>
      </c>
      <c r="B8" s="90"/>
      <c r="C8" s="91"/>
      <c r="D8" s="40">
        <v>2159</v>
      </c>
      <c r="E8" s="12"/>
      <c r="F8" s="40">
        <v>2413</v>
      </c>
      <c r="G8" s="12"/>
      <c r="H8" s="40">
        <v>2794</v>
      </c>
      <c r="I8" s="26"/>
      <c r="J8" s="80"/>
      <c r="K8" s="81"/>
    </row>
    <row r="9" spans="1:11" ht="26.25" customHeight="1" x14ac:dyDescent="0.2">
      <c r="A9" s="19" t="s">
        <v>41</v>
      </c>
      <c r="B9" s="11" t="s">
        <v>15</v>
      </c>
      <c r="C9" s="12" t="s">
        <v>16</v>
      </c>
      <c r="D9" s="6"/>
      <c r="E9" s="24" t="s">
        <v>35</v>
      </c>
      <c r="F9" s="7"/>
      <c r="G9" s="24" t="s">
        <v>35</v>
      </c>
      <c r="H9" s="6"/>
      <c r="I9" s="24" t="s">
        <v>35</v>
      </c>
      <c r="J9" s="43">
        <f>SUM(D9*$D$8,F9*$F$8,H9*$H$8)</f>
        <v>0</v>
      </c>
      <c r="K9" s="44"/>
    </row>
    <row r="10" spans="1:11" ht="26.25" customHeight="1" x14ac:dyDescent="0.2">
      <c r="A10" s="19" t="s">
        <v>42</v>
      </c>
      <c r="B10" s="11" t="s">
        <v>17</v>
      </c>
      <c r="C10" s="12" t="s">
        <v>18</v>
      </c>
      <c r="D10" s="6"/>
      <c r="E10" s="24" t="s">
        <v>35</v>
      </c>
      <c r="F10" s="6"/>
      <c r="G10" s="24" t="s">
        <v>35</v>
      </c>
      <c r="H10" s="15"/>
      <c r="I10" s="24" t="s">
        <v>35</v>
      </c>
      <c r="J10" s="43">
        <f t="shared" ref="J10:J19" si="0">SUM(D10*$D$8,F10*$F$8,H10*$H$8)</f>
        <v>0</v>
      </c>
      <c r="K10" s="44"/>
    </row>
    <row r="11" spans="1:11" ht="26.25" customHeight="1" x14ac:dyDescent="0.2">
      <c r="A11" s="19" t="s">
        <v>43</v>
      </c>
      <c r="B11" s="11" t="s">
        <v>19</v>
      </c>
      <c r="C11" s="12" t="s">
        <v>20</v>
      </c>
      <c r="D11" s="6"/>
      <c r="E11" s="24" t="s">
        <v>35</v>
      </c>
      <c r="F11" s="42"/>
      <c r="G11" s="24" t="s">
        <v>35</v>
      </c>
      <c r="H11" s="6"/>
      <c r="I11" s="24" t="s">
        <v>35</v>
      </c>
      <c r="J11" s="43">
        <f>SUM(D11*$D$8,F11*$F$8,H11*$H$8)</f>
        <v>0</v>
      </c>
      <c r="K11" s="44"/>
    </row>
    <row r="12" spans="1:11" ht="26.25" customHeight="1" x14ac:dyDescent="0.2">
      <c r="A12" s="19" t="s">
        <v>44</v>
      </c>
      <c r="B12" s="11" t="s">
        <v>21</v>
      </c>
      <c r="C12" s="12" t="s">
        <v>22</v>
      </c>
      <c r="D12" s="6"/>
      <c r="E12" s="24" t="s">
        <v>35</v>
      </c>
      <c r="F12" s="42"/>
      <c r="G12" s="24" t="s">
        <v>35</v>
      </c>
      <c r="H12" s="7"/>
      <c r="I12" s="24" t="s">
        <v>35</v>
      </c>
      <c r="J12" s="43">
        <f>SUM(D12*$D$8,F12*$F$8,H12*$H$8)</f>
        <v>0</v>
      </c>
      <c r="K12" s="44"/>
    </row>
    <row r="13" spans="1:11" ht="26.25" customHeight="1" x14ac:dyDescent="0.2">
      <c r="A13" s="19" t="s">
        <v>45</v>
      </c>
      <c r="B13" s="11" t="s">
        <v>23</v>
      </c>
      <c r="C13" s="12" t="s">
        <v>24</v>
      </c>
      <c r="D13" s="6"/>
      <c r="E13" s="24" t="s">
        <v>35</v>
      </c>
      <c r="F13" s="42"/>
      <c r="G13" s="24" t="s">
        <v>35</v>
      </c>
      <c r="H13" s="6"/>
      <c r="I13" s="24" t="s">
        <v>35</v>
      </c>
      <c r="J13" s="43">
        <f>SUM(D13*$D$8,F13*$F$8,H13*$H$8)</f>
        <v>0</v>
      </c>
      <c r="K13" s="44"/>
    </row>
    <row r="14" spans="1:11" ht="26.25" customHeight="1" x14ac:dyDescent="0.2">
      <c r="A14" s="19" t="s">
        <v>46</v>
      </c>
      <c r="B14" s="11" t="s">
        <v>25</v>
      </c>
      <c r="C14" s="12" t="s">
        <v>26</v>
      </c>
      <c r="D14" s="6"/>
      <c r="E14" s="24" t="s">
        <v>35</v>
      </c>
      <c r="F14" s="42"/>
      <c r="G14" s="24" t="s">
        <v>35</v>
      </c>
      <c r="H14" s="6"/>
      <c r="I14" s="24" t="s">
        <v>35</v>
      </c>
      <c r="J14" s="43">
        <f>SUM(D14*$D$8,F14*$F$8,H14*$H$8)</f>
        <v>0</v>
      </c>
      <c r="K14" s="44"/>
    </row>
    <row r="15" spans="1:11" ht="26.25" customHeight="1" x14ac:dyDescent="0.2">
      <c r="A15" s="19" t="s">
        <v>47</v>
      </c>
      <c r="B15" s="11" t="s">
        <v>27</v>
      </c>
      <c r="C15" s="12" t="s">
        <v>28</v>
      </c>
      <c r="D15" s="6"/>
      <c r="E15" s="24" t="s">
        <v>35</v>
      </c>
      <c r="F15" s="6"/>
      <c r="G15" s="24" t="s">
        <v>35</v>
      </c>
      <c r="H15" s="15"/>
      <c r="I15" s="24" t="s">
        <v>35</v>
      </c>
      <c r="J15" s="43">
        <f t="shared" si="0"/>
        <v>0</v>
      </c>
      <c r="K15" s="44"/>
    </row>
    <row r="16" spans="1:11" ht="26.25" customHeight="1" x14ac:dyDescent="0.2">
      <c r="A16" s="19" t="s">
        <v>48</v>
      </c>
      <c r="B16" s="11" t="s">
        <v>29</v>
      </c>
      <c r="C16" s="12" t="s">
        <v>30</v>
      </c>
      <c r="D16" s="6"/>
      <c r="E16" s="24" t="s">
        <v>35</v>
      </c>
      <c r="F16" s="6"/>
      <c r="G16" s="24" t="s">
        <v>35</v>
      </c>
      <c r="H16" s="6"/>
      <c r="I16" s="24" t="s">
        <v>35</v>
      </c>
      <c r="J16" s="43">
        <f t="shared" si="0"/>
        <v>0</v>
      </c>
      <c r="K16" s="44"/>
    </row>
    <row r="17" spans="1:11" ht="26.25" customHeight="1" x14ac:dyDescent="0.2">
      <c r="A17" s="20" t="s">
        <v>49</v>
      </c>
      <c r="B17" s="13" t="s">
        <v>57</v>
      </c>
      <c r="C17" s="14" t="s">
        <v>30</v>
      </c>
      <c r="D17" s="6"/>
      <c r="E17" s="25" t="s">
        <v>35</v>
      </c>
      <c r="F17" s="6"/>
      <c r="G17" s="25" t="s">
        <v>35</v>
      </c>
      <c r="H17" s="15"/>
      <c r="I17" s="25" t="s">
        <v>35</v>
      </c>
      <c r="J17" s="43">
        <f t="shared" si="0"/>
        <v>0</v>
      </c>
      <c r="K17" s="44"/>
    </row>
    <row r="18" spans="1:11" ht="26.25" customHeight="1" x14ac:dyDescent="0.2">
      <c r="A18" s="20" t="s">
        <v>50</v>
      </c>
      <c r="B18" s="30" t="s">
        <v>56</v>
      </c>
      <c r="C18" s="29" t="s">
        <v>51</v>
      </c>
      <c r="D18" s="6"/>
      <c r="E18" s="25" t="s">
        <v>35</v>
      </c>
      <c r="F18" s="15"/>
      <c r="G18" s="25" t="s">
        <v>35</v>
      </c>
      <c r="H18" s="15"/>
      <c r="I18" s="25" t="s">
        <v>35</v>
      </c>
      <c r="J18" s="43">
        <f t="shared" si="0"/>
        <v>0</v>
      </c>
      <c r="K18" s="44"/>
    </row>
    <row r="19" spans="1:11" ht="25.5" thickBot="1" x14ac:dyDescent="0.25">
      <c r="A19" s="31" t="s">
        <v>53</v>
      </c>
      <c r="B19" s="32" t="s">
        <v>54</v>
      </c>
      <c r="C19" s="36" t="s">
        <v>55</v>
      </c>
      <c r="D19" s="33"/>
      <c r="E19" s="34" t="s">
        <v>35</v>
      </c>
      <c r="F19" s="33"/>
      <c r="G19" s="34" t="s">
        <v>35</v>
      </c>
      <c r="H19" s="35"/>
      <c r="I19" s="34" t="s">
        <v>35</v>
      </c>
      <c r="J19" s="43">
        <f t="shared" si="0"/>
        <v>0</v>
      </c>
      <c r="K19" s="44"/>
    </row>
    <row r="20" spans="1:11" ht="20.25" customHeight="1" thickTop="1" thickBot="1" x14ac:dyDescent="0.25">
      <c r="A20" s="50" t="s">
        <v>52</v>
      </c>
      <c r="B20" s="51"/>
      <c r="C20" s="51"/>
      <c r="D20" s="51"/>
      <c r="E20" s="51"/>
      <c r="F20" s="51"/>
      <c r="G20" s="51"/>
      <c r="H20" s="51"/>
      <c r="I20" s="51"/>
      <c r="J20" s="62">
        <f>IF(SUM(J8:K18)&lt;45000,2540,0)</f>
        <v>2540</v>
      </c>
      <c r="K20" s="63"/>
    </row>
    <row r="21" spans="1:11" ht="26.25" customHeight="1" thickTop="1" x14ac:dyDescent="0.2">
      <c r="A21" s="77" t="s">
        <v>37</v>
      </c>
      <c r="B21" s="78"/>
      <c r="C21" s="79"/>
      <c r="D21" s="28">
        <f>SUM(D9:D19)</f>
        <v>0</v>
      </c>
      <c r="E21" s="8" t="s">
        <v>35</v>
      </c>
      <c r="F21" s="28">
        <f>SUM(F9,F10,F15,F16,F17,F19)</f>
        <v>0</v>
      </c>
      <c r="G21" s="8" t="s">
        <v>35</v>
      </c>
      <c r="H21" s="28">
        <f>SUM(H9,H11,H12,H13,H14,H16)</f>
        <v>0</v>
      </c>
      <c r="I21" s="8" t="s">
        <v>35</v>
      </c>
      <c r="J21" s="64">
        <f>SUM(J9:J20)</f>
        <v>2540</v>
      </c>
      <c r="K21" s="65"/>
    </row>
    <row r="22" spans="1:11" ht="20.25" customHeight="1" x14ac:dyDescent="0.2">
      <c r="A22" s="92" t="s">
        <v>31</v>
      </c>
      <c r="B22" s="93"/>
      <c r="C22" s="93"/>
      <c r="D22" s="93"/>
      <c r="E22" s="93"/>
      <c r="F22" s="93"/>
      <c r="G22" s="93"/>
      <c r="H22" s="93"/>
      <c r="I22" s="93"/>
      <c r="J22" s="93"/>
      <c r="K22" s="21"/>
    </row>
    <row r="23" spans="1:11" ht="17.45" customHeight="1" x14ac:dyDescent="0.2">
      <c r="A23" s="82" t="s">
        <v>60</v>
      </c>
      <c r="B23" s="83"/>
      <c r="C23" s="83"/>
      <c r="D23" s="83"/>
      <c r="E23" s="83"/>
      <c r="F23" s="83"/>
      <c r="G23" s="83"/>
      <c r="H23" s="83"/>
      <c r="I23" s="83"/>
      <c r="J23" s="83"/>
      <c r="K23" s="22"/>
    </row>
    <row r="24" spans="1:11" ht="24" customHeight="1" thickBot="1" x14ac:dyDescent="0.25">
      <c r="A24" s="75" t="s">
        <v>58</v>
      </c>
      <c r="B24" s="76"/>
      <c r="C24" s="23"/>
      <c r="D24" s="66" t="s">
        <v>32</v>
      </c>
      <c r="E24" s="66"/>
      <c r="F24" s="66"/>
      <c r="G24" s="66"/>
      <c r="H24" s="66"/>
      <c r="I24" s="66"/>
      <c r="J24" s="66"/>
      <c r="K24" s="67"/>
    </row>
  </sheetData>
  <sheetProtection algorithmName="SHA-512" hashValue="4LLvhD8GEEX0AKL6eBBw4sSN7x8s8vL97bSQ9FsJrN0vjAcrj0g2+l+AyqegB3A563iRThuMHQt9/hqmwkDTmw==" saltValue="FlgBCXo4PQbhcc1qSmf/PQ==" spinCount="100000" sheet="1" objects="1" scenarios="1"/>
  <mergeCells count="39">
    <mergeCell ref="J21:K21"/>
    <mergeCell ref="F7:G7"/>
    <mergeCell ref="D24:K24"/>
    <mergeCell ref="C1:D1"/>
    <mergeCell ref="A2:B2"/>
    <mergeCell ref="C2:D2"/>
    <mergeCell ref="A3:J3"/>
    <mergeCell ref="A24:B24"/>
    <mergeCell ref="A21:C21"/>
    <mergeCell ref="J8:K8"/>
    <mergeCell ref="A23:J23"/>
    <mergeCell ref="H1:K1"/>
    <mergeCell ref="H2:K2"/>
    <mergeCell ref="A8:C8"/>
    <mergeCell ref="A22:J22"/>
    <mergeCell ref="A1:B1"/>
    <mergeCell ref="A20:I20"/>
    <mergeCell ref="H7:I7"/>
    <mergeCell ref="D6:I6"/>
    <mergeCell ref="J6:K7"/>
    <mergeCell ref="D7:E7"/>
    <mergeCell ref="J20:K20"/>
    <mergeCell ref="J19:K19"/>
    <mergeCell ref="J11:K11"/>
    <mergeCell ref="J12:K12"/>
    <mergeCell ref="J13:K13"/>
    <mergeCell ref="J14:K14"/>
    <mergeCell ref="J15:K15"/>
    <mergeCell ref="J16:K16"/>
    <mergeCell ref="J17:K17"/>
    <mergeCell ref="J18:K18"/>
    <mergeCell ref="J9:K9"/>
    <mergeCell ref="J10:K10"/>
    <mergeCell ref="B4:C4"/>
    <mergeCell ref="B5:C5"/>
    <mergeCell ref="B6:C6"/>
    <mergeCell ref="E4:F4"/>
    <mergeCell ref="H4:K4"/>
    <mergeCell ref="E5:K5"/>
  </mergeCells>
  <phoneticPr fontId="0" type="noConversion"/>
  <hyperlinks>
    <hyperlink ref="H1" r:id="rId1" xr:uid="{00000000-0004-0000-0000-000000000000}"/>
  </hyperlinks>
  <printOptions horizontalCentered="1" verticalCentered="1"/>
  <pageMargins left="0.6692913385826772" right="0.6692913385826772" top="0.27559055118110237" bottom="0.27559055118110237" header="0" footer="0"/>
  <pageSetup paperSize="9" orientation="landscape" horizontalDpi="4294967294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Rovarcsapda rendelő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Robert Baan</cp:lastModifiedBy>
  <cp:lastPrinted>2018-02-14T21:19:33Z</cp:lastPrinted>
  <dcterms:created xsi:type="dcterms:W3CDTF">2010-03-16T14:50:33Z</dcterms:created>
  <dcterms:modified xsi:type="dcterms:W3CDTF">2020-01-28T20:08:25Z</dcterms:modified>
</cp:coreProperties>
</file>